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udget\2026\"/>
    </mc:Choice>
  </mc:AlternateContent>
  <xr:revisionPtr revIDLastSave="0" documentId="13_ncr:1_{4F50E8F3-5A7A-4655-94BE-9CDB91A74704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Sheet1" sheetId="1" r:id="rId1"/>
  </sheets>
  <definedNames>
    <definedName name="_xlnm.Print_Area" localSheetId="0">Sheet1!$A$1:$S$37</definedName>
  </definedNames>
  <calcPr calcId="181029"/>
</workbook>
</file>

<file path=xl/calcChain.xml><?xml version="1.0" encoding="utf-8"?>
<calcChain xmlns="http://schemas.openxmlformats.org/spreadsheetml/2006/main">
  <c r="R23" i="1" l="1"/>
  <c r="H12" i="1"/>
  <c r="I12" i="1"/>
  <c r="L12" i="1"/>
  <c r="P34" i="1" l="1"/>
  <c r="P28" i="1"/>
  <c r="P27" i="1"/>
  <c r="P20" i="1"/>
  <c r="P19" i="1"/>
  <c r="P18" i="1"/>
  <c r="P17" i="1"/>
  <c r="P16" i="1"/>
  <c r="P15" i="1"/>
  <c r="J12" i="1"/>
  <c r="N12" i="1"/>
  <c r="P10" i="1"/>
  <c r="R12" i="1"/>
  <c r="R21" i="1"/>
  <c r="R30" i="1"/>
  <c r="N21" i="1"/>
  <c r="N30" i="1"/>
  <c r="L21" i="1"/>
  <c r="L30" i="1"/>
  <c r="J21" i="1"/>
  <c r="J30" i="1"/>
  <c r="H21" i="1"/>
  <c r="H23" i="1" s="1"/>
  <c r="H30" i="1"/>
  <c r="N23" i="1" l="1"/>
  <c r="N32" i="1" s="1"/>
  <c r="N36" i="1" s="1"/>
  <c r="J23" i="1"/>
  <c r="J32" i="1" s="1"/>
  <c r="J36" i="1" s="1"/>
  <c r="R36" i="1"/>
  <c r="P30" i="1"/>
  <c r="H32" i="1"/>
  <c r="H36" i="1" s="1"/>
  <c r="L23" i="1"/>
  <c r="L32" i="1" s="1"/>
  <c r="L36" i="1" s="1"/>
  <c r="P12" i="1"/>
  <c r="P21" i="1"/>
  <c r="P23" i="1" l="1"/>
  <c r="P32" i="1" s="1"/>
  <c r="P36" i="1" s="1"/>
</calcChain>
</file>

<file path=xl/sharedStrings.xml><?xml version="1.0" encoding="utf-8"?>
<sst xmlns="http://schemas.openxmlformats.org/spreadsheetml/2006/main" count="41" uniqueCount="29">
  <si>
    <t>Charges for Services</t>
  </si>
  <si>
    <t>Personal Services</t>
  </si>
  <si>
    <t>Resale Merchandise</t>
  </si>
  <si>
    <t>Depreciation</t>
  </si>
  <si>
    <t xml:space="preserve"> </t>
  </si>
  <si>
    <t>Fund</t>
  </si>
  <si>
    <t>Water</t>
  </si>
  <si>
    <t>Sewer</t>
  </si>
  <si>
    <t>Garbage</t>
  </si>
  <si>
    <t>Liquor</t>
  </si>
  <si>
    <t>OPERATING REVENUES</t>
  </si>
  <si>
    <t>TOTAL OPERATING REVENUES</t>
  </si>
  <si>
    <t>OPERATING EXPENSES</t>
  </si>
  <si>
    <t>TOTAL OPERATING EXPENSES</t>
  </si>
  <si>
    <t>OPERATING INCOME (LOSS)</t>
  </si>
  <si>
    <t>NONOPERATING REVENUES (EXPENSES)</t>
  </si>
  <si>
    <t>TOTAL NONOPERATING REVENUES       (EXPENSES)</t>
  </si>
  <si>
    <t>Investment Earnings</t>
  </si>
  <si>
    <t>INCOME (LOSS) BEFORE TRANSFERS</t>
  </si>
  <si>
    <t>Adopted</t>
  </si>
  <si>
    <t>Budget</t>
  </si>
  <si>
    <t>NET INCOME (LOSS)</t>
  </si>
  <si>
    <t>TRANSFERS IN (OUT)</t>
  </si>
  <si>
    <t>CITY OF PIPESTONE MINNESOTA</t>
  </si>
  <si>
    <t>Services and Repairs</t>
  </si>
  <si>
    <t>Professional Services</t>
  </si>
  <si>
    <t>Materials/Capital Outlay</t>
  </si>
  <si>
    <t>Interest &amp; Fiscal Charges/Bond Expense</t>
  </si>
  <si>
    <t>2026 ENTERPRISE FUNDS-BUDGET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</si>
</sst>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;\-"/>
  </numFmts>
  <fonts count="3" x14ac:knownFonts="1">
    <font>
      <sz val="10"/>
      <color indexed="8"/>
      <name val="ARIAL"/>
      <charset val="1"/>
    </font>
    <font>
      <sz val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top"/>
    </xf>
  </cellStyleXfs>
  <cellXfs count="23">
    <xf numFmtId="0" fontId="0" fillId="0" borderId="0" xfId="0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64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/>
    </xf>
    <xf numFmtId="0" fontId="2" fillId="0" borderId="1" xfId="0" applyFont="1" applyBorder="1">
      <alignment vertical="top"/>
    </xf>
    <xf numFmtId="0" fontId="0" fillId="0" borderId="0" xfId="0" applyAlignment="1">
      <alignment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 readingOrder="1"/>
    </xf>
    <xf numFmtId="0" fontId="2" fillId="0" borderId="0" xfId="0" applyFont="1" applyAlignment="1">
      <alignment vertical="top" readingOrder="1"/>
    </xf>
    <xf numFmtId="0" fontId="2" fillId="0" borderId="0" xfId="0" applyFont="1">
      <alignment vertical="top"/>
    </xf>
    <xf numFmtId="0" fontId="2" fillId="0" borderId="0" xfId="0" applyFont="1" applyAlignment="1">
      <alignment horizontal="left" vertical="top" readingOrder="1"/>
    </xf>
    <xf numFmtId="0" fontId="0" fillId="0" borderId="0" xfId="0">
      <alignment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showGridLines="0" tabSelected="1" showOutlineSymbols="0" zoomScaleNormal="100" workbookViewId="0">
      <selection activeCell="R6" sqref="R6"/>
    </sheetView>
  </sheetViews>
  <sheetFormatPr defaultColWidth="6.7109375" defaultRowHeight="12.95" customHeight="1" x14ac:dyDescent="0.2"/>
  <cols>
    <col min="1" max="1" width="1.42578125" customWidth="1"/>
    <col min="2" max="2" width="2.28515625" customWidth="1"/>
    <col min="3" max="3" width="1.28515625" customWidth="1"/>
    <col min="4" max="4" width="25.7109375" customWidth="1"/>
    <col min="5" max="5" width="4.7109375" customWidth="1"/>
    <col min="6" max="6" width="1.28515625" customWidth="1"/>
    <col min="7" max="7" width="1.7109375" customWidth="1"/>
    <col min="8" max="8" width="12.7109375" customWidth="1"/>
    <col min="9" max="9" width="2.28515625" customWidth="1"/>
    <col min="10" max="10" width="11.7109375" customWidth="1"/>
    <col min="11" max="11" width="2.28515625" customWidth="1"/>
    <col min="12" max="12" width="11.7109375" customWidth="1"/>
    <col min="13" max="13" width="2.28515625" customWidth="1"/>
    <col min="14" max="14" width="11.7109375" customWidth="1"/>
    <col min="15" max="15" width="2.28515625" customWidth="1"/>
    <col min="16" max="16" width="12.7109375" customWidth="1"/>
    <col min="17" max="17" width="1.42578125" customWidth="1"/>
    <col min="18" max="18" width="12.7109375" customWidth="1"/>
  </cols>
  <sheetData>
    <row r="1" spans="1:19" ht="12.95" customHeight="1" x14ac:dyDescent="0.2">
      <c r="A1" s="14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ht="12" customHeight="1" x14ac:dyDescent="0.2">
      <c r="A2" s="13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9" ht="12" customHeight="1" x14ac:dyDescent="0.2">
      <c r="A3" s="13" t="s">
        <v>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9" ht="12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9" ht="12" customHeight="1" x14ac:dyDescent="0.2">
      <c r="A5" s="1"/>
      <c r="B5" s="1"/>
      <c r="C5" s="1"/>
      <c r="D5" s="1"/>
      <c r="E5" s="1"/>
      <c r="F5" s="1"/>
      <c r="G5" s="1"/>
      <c r="H5" s="3" t="s">
        <v>4</v>
      </c>
      <c r="I5" s="3"/>
      <c r="J5" s="3" t="s">
        <v>4</v>
      </c>
      <c r="K5" s="3"/>
      <c r="L5" s="3" t="s">
        <v>4</v>
      </c>
      <c r="M5" s="3"/>
      <c r="N5" s="3" t="s">
        <v>4</v>
      </c>
      <c r="O5" s="3"/>
      <c r="P5" s="3">
        <v>2026</v>
      </c>
      <c r="Q5" s="3" t="s">
        <v>4</v>
      </c>
      <c r="R5" s="3">
        <v>2025</v>
      </c>
    </row>
    <row r="6" spans="1:19" ht="12" customHeight="1" x14ac:dyDescent="0.2">
      <c r="A6" s="1"/>
      <c r="B6" s="1"/>
      <c r="C6" s="1"/>
      <c r="D6" s="1"/>
      <c r="E6" s="1"/>
      <c r="F6" s="1"/>
      <c r="G6" s="1"/>
      <c r="H6" s="3" t="s">
        <v>6</v>
      </c>
      <c r="I6" s="3"/>
      <c r="J6" s="3" t="s">
        <v>7</v>
      </c>
      <c r="K6" s="3"/>
      <c r="L6" s="3" t="s">
        <v>8</v>
      </c>
      <c r="M6" s="3"/>
      <c r="N6" s="3" t="s">
        <v>9</v>
      </c>
      <c r="O6" s="3"/>
      <c r="P6" s="3" t="s">
        <v>19</v>
      </c>
      <c r="Q6" s="3"/>
      <c r="R6" s="3" t="s">
        <v>19</v>
      </c>
    </row>
    <row r="7" spans="1:19" ht="12" customHeight="1" x14ac:dyDescent="0.2">
      <c r="A7" s="1"/>
      <c r="B7" s="1"/>
      <c r="C7" s="1"/>
      <c r="D7" s="1"/>
      <c r="E7" s="1"/>
      <c r="F7" s="1"/>
      <c r="G7" s="1"/>
      <c r="H7" s="4" t="s">
        <v>5</v>
      </c>
      <c r="I7" s="3"/>
      <c r="J7" s="4" t="s">
        <v>5</v>
      </c>
      <c r="K7" s="3"/>
      <c r="L7" s="4" t="s">
        <v>5</v>
      </c>
      <c r="M7" s="3"/>
      <c r="N7" s="4" t="s">
        <v>5</v>
      </c>
      <c r="O7" s="3"/>
      <c r="P7" s="4" t="s">
        <v>20</v>
      </c>
      <c r="Q7" s="3"/>
      <c r="R7" s="4" t="s">
        <v>20</v>
      </c>
    </row>
    <row r="8" spans="1:19" ht="12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9" ht="12" customHeight="1" x14ac:dyDescent="0.2">
      <c r="A9" s="17" t="s">
        <v>10</v>
      </c>
      <c r="B9" s="17"/>
      <c r="C9" s="17"/>
      <c r="D9" s="17"/>
      <c r="E9" s="1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9" ht="12" customHeight="1" x14ac:dyDescent="0.2">
      <c r="A10" s="16" t="s">
        <v>0</v>
      </c>
      <c r="B10" s="16"/>
      <c r="C10" s="16"/>
      <c r="D10" s="16"/>
      <c r="E10" s="16"/>
      <c r="F10" s="16"/>
      <c r="G10" s="16"/>
      <c r="H10" s="5">
        <v>1983100</v>
      </c>
      <c r="I10" s="1"/>
      <c r="J10" s="6">
        <v>1731009</v>
      </c>
      <c r="K10" s="1"/>
      <c r="L10" s="6">
        <v>579300</v>
      </c>
      <c r="M10" s="1"/>
      <c r="N10" s="6">
        <v>1828500</v>
      </c>
      <c r="O10" s="1"/>
      <c r="P10" s="5">
        <f>SUM(H10:N11)</f>
        <v>6121909</v>
      </c>
      <c r="Q10" s="1"/>
      <c r="R10" s="5">
        <v>5619450</v>
      </c>
    </row>
    <row r="11" spans="1:19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9" ht="12" customHeight="1" x14ac:dyDescent="0.2">
      <c r="A12" s="1"/>
      <c r="B12" s="1"/>
      <c r="C12" s="17" t="s">
        <v>11</v>
      </c>
      <c r="D12" s="17"/>
      <c r="E12" s="17"/>
      <c r="F12" s="19"/>
      <c r="G12" s="19"/>
      <c r="H12" s="8">
        <f t="shared" ref="H12:I12" si="0">SUM(H10:H11)</f>
        <v>1983100</v>
      </c>
      <c r="I12" s="8">
        <f t="shared" si="0"/>
        <v>0</v>
      </c>
      <c r="J12" s="8">
        <f>SUM(J10:J11)</f>
        <v>1731009</v>
      </c>
      <c r="K12" s="1"/>
      <c r="L12" s="8">
        <f>SUM(L10:L11)</f>
        <v>579300</v>
      </c>
      <c r="M12" s="1"/>
      <c r="N12" s="8">
        <f>SUM(N10:N11)</f>
        <v>1828500</v>
      </c>
      <c r="O12" s="1"/>
      <c r="P12" s="7">
        <f>SUM(H12:N12)</f>
        <v>6121909</v>
      </c>
      <c r="Q12" s="1"/>
      <c r="R12" s="7">
        <f>SUM(R10:R11)</f>
        <v>5619450</v>
      </c>
    </row>
    <row r="13" spans="1:19" ht="12" customHeight="1" x14ac:dyDescent="0.2">
      <c r="A13" s="1"/>
      <c r="B13" s="1"/>
      <c r="C13" s="2"/>
      <c r="D13" s="2"/>
      <c r="E13" s="2"/>
      <c r="F13" s="1"/>
      <c r="G13" s="1"/>
      <c r="H13" s="5"/>
      <c r="I13" s="1"/>
      <c r="J13" s="6"/>
      <c r="K13" s="1"/>
      <c r="L13" s="6"/>
      <c r="M13" s="1"/>
      <c r="N13" s="6"/>
      <c r="O13" s="1"/>
      <c r="P13" s="5"/>
      <c r="Q13" s="1"/>
      <c r="R13" s="5"/>
    </row>
    <row r="14" spans="1:19" ht="12" customHeight="1" x14ac:dyDescent="0.2">
      <c r="A14" s="17" t="s">
        <v>12</v>
      </c>
      <c r="B14" s="17"/>
      <c r="C14" s="17"/>
      <c r="D14" s="17"/>
      <c r="E14" s="19"/>
      <c r="F14" s="19"/>
      <c r="G14" s="1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9" ht="12" customHeight="1" x14ac:dyDescent="0.2">
      <c r="A15" s="1"/>
      <c r="B15" s="16" t="s">
        <v>1</v>
      </c>
      <c r="C15" s="16"/>
      <c r="D15" s="16"/>
      <c r="E15" s="16"/>
      <c r="F15" s="16"/>
      <c r="G15" s="16"/>
      <c r="H15" s="5">
        <v>275435</v>
      </c>
      <c r="I15" s="1"/>
      <c r="J15" s="6">
        <v>303344</v>
      </c>
      <c r="K15" s="1"/>
      <c r="L15" s="6">
        <v>195706</v>
      </c>
      <c r="M15" s="1"/>
      <c r="N15" s="6">
        <v>228087</v>
      </c>
      <c r="O15" s="1"/>
      <c r="P15" s="5">
        <f t="shared" ref="P15:P20" si="1">SUM(H15:N15)</f>
        <v>1002572</v>
      </c>
      <c r="Q15" s="1"/>
      <c r="R15" s="5">
        <v>994567</v>
      </c>
    </row>
    <row r="16" spans="1:19" ht="12" customHeight="1" x14ac:dyDescent="0.2">
      <c r="A16" s="1"/>
      <c r="B16" s="16" t="s">
        <v>2</v>
      </c>
      <c r="C16" s="16"/>
      <c r="D16" s="16"/>
      <c r="E16" s="16"/>
      <c r="F16" s="16"/>
      <c r="G16" s="16"/>
      <c r="H16" s="5">
        <v>0</v>
      </c>
      <c r="I16" s="1"/>
      <c r="J16" s="6">
        <v>0</v>
      </c>
      <c r="K16" s="1"/>
      <c r="L16" s="6">
        <v>0</v>
      </c>
      <c r="M16" s="1"/>
      <c r="N16" s="6">
        <v>1304182</v>
      </c>
      <c r="O16" s="1"/>
      <c r="P16" s="5">
        <f t="shared" si="1"/>
        <v>1304182</v>
      </c>
      <c r="Q16" s="1"/>
      <c r="R16" s="5">
        <v>1477600</v>
      </c>
    </row>
    <row r="17" spans="1:18" ht="12" customHeight="1" x14ac:dyDescent="0.2">
      <c r="A17" s="1"/>
      <c r="B17" s="16" t="s">
        <v>24</v>
      </c>
      <c r="C17" s="16"/>
      <c r="D17" s="16"/>
      <c r="E17" s="16"/>
      <c r="F17" s="16"/>
      <c r="G17" s="16"/>
      <c r="H17" s="5">
        <v>512000</v>
      </c>
      <c r="I17" s="1"/>
      <c r="J17" s="6">
        <v>413000</v>
      </c>
      <c r="K17" s="1"/>
      <c r="L17" s="6">
        <v>50300</v>
      </c>
      <c r="M17" s="1"/>
      <c r="N17" s="6">
        <v>19000</v>
      </c>
      <c r="O17" s="1"/>
      <c r="P17" s="5">
        <f t="shared" si="1"/>
        <v>994300</v>
      </c>
      <c r="Q17" s="1" t="s">
        <v>4</v>
      </c>
      <c r="R17" s="5">
        <v>829800</v>
      </c>
    </row>
    <row r="18" spans="1:18" ht="12" customHeight="1" x14ac:dyDescent="0.2">
      <c r="A18" s="1"/>
      <c r="B18" s="16" t="s">
        <v>25</v>
      </c>
      <c r="C18" s="16"/>
      <c r="D18" s="16"/>
      <c r="E18" s="16"/>
      <c r="F18" s="16"/>
      <c r="G18" s="16"/>
      <c r="H18" s="5">
        <v>282200</v>
      </c>
      <c r="I18" s="1"/>
      <c r="J18" s="6">
        <v>223050</v>
      </c>
      <c r="K18" s="1"/>
      <c r="L18" s="6">
        <v>137000</v>
      </c>
      <c r="M18" s="1"/>
      <c r="N18" s="6">
        <v>103513</v>
      </c>
      <c r="O18" s="1"/>
      <c r="P18" s="5">
        <f t="shared" si="1"/>
        <v>745763</v>
      </c>
      <c r="Q18" s="1"/>
      <c r="R18" s="5">
        <v>711705</v>
      </c>
    </row>
    <row r="19" spans="1:18" ht="12" customHeight="1" x14ac:dyDescent="0.2">
      <c r="A19" s="1"/>
      <c r="B19" s="16" t="s">
        <v>26</v>
      </c>
      <c r="C19" s="16"/>
      <c r="D19" s="16"/>
      <c r="E19" s="16"/>
      <c r="F19" s="16"/>
      <c r="G19" s="16"/>
      <c r="H19" s="5">
        <v>0</v>
      </c>
      <c r="I19" s="1"/>
      <c r="J19" s="6">
        <v>0</v>
      </c>
      <c r="K19" s="1"/>
      <c r="L19" s="6">
        <v>0</v>
      </c>
      <c r="M19" s="1"/>
      <c r="N19" s="6">
        <v>0</v>
      </c>
      <c r="O19" s="1"/>
      <c r="P19" s="5">
        <f t="shared" si="1"/>
        <v>0</v>
      </c>
      <c r="Q19" s="1"/>
      <c r="R19" s="5">
        <v>0</v>
      </c>
    </row>
    <row r="20" spans="1:18" ht="12" customHeight="1" x14ac:dyDescent="0.2">
      <c r="A20" s="1"/>
      <c r="B20" s="16" t="s">
        <v>3</v>
      </c>
      <c r="C20" s="16"/>
      <c r="D20" s="16"/>
      <c r="E20" s="16"/>
      <c r="F20" s="16"/>
      <c r="G20" s="16"/>
      <c r="H20" s="5">
        <v>775000</v>
      </c>
      <c r="I20" s="1"/>
      <c r="J20" s="6">
        <v>520000</v>
      </c>
      <c r="K20" s="1"/>
      <c r="L20" s="6">
        <v>70000</v>
      </c>
      <c r="M20" s="1"/>
      <c r="N20" s="6">
        <v>15000</v>
      </c>
      <c r="O20" s="1"/>
      <c r="P20" s="5">
        <f t="shared" si="1"/>
        <v>1380000</v>
      </c>
      <c r="Q20" s="1"/>
      <c r="R20" s="5">
        <v>1380000</v>
      </c>
    </row>
    <row r="21" spans="1:18" ht="12" customHeight="1" x14ac:dyDescent="0.2">
      <c r="A21" s="1"/>
      <c r="B21" s="1"/>
      <c r="C21" s="17" t="s">
        <v>13</v>
      </c>
      <c r="D21" s="17"/>
      <c r="E21" s="17"/>
      <c r="F21" s="17"/>
      <c r="G21" s="1"/>
      <c r="H21" s="7">
        <f>SUM(H15:H20)</f>
        <v>1844635</v>
      </c>
      <c r="I21" s="1"/>
      <c r="J21" s="8">
        <f>SUM(J15:J20)</f>
        <v>1459394</v>
      </c>
      <c r="K21" s="1"/>
      <c r="L21" s="8">
        <f>SUM(L15:L20)</f>
        <v>453006</v>
      </c>
      <c r="M21" s="1"/>
      <c r="N21" s="8">
        <f>SUM(N15:N20)</f>
        <v>1669782</v>
      </c>
      <c r="O21" s="1"/>
      <c r="P21" s="7">
        <f>SUM(P15:P20)</f>
        <v>5426817</v>
      </c>
      <c r="Q21" s="1"/>
      <c r="R21" s="7">
        <f>SUM(R15:R20)</f>
        <v>5393672</v>
      </c>
    </row>
    <row r="22" spans="1:18" ht="12" customHeight="1" x14ac:dyDescent="0.2">
      <c r="A22" s="1"/>
      <c r="B22" s="1"/>
      <c r="C22" s="2"/>
      <c r="D22" s="2"/>
      <c r="E22" s="2"/>
      <c r="F22" s="2"/>
      <c r="G22" s="1"/>
      <c r="H22" s="5"/>
      <c r="I22" s="1"/>
      <c r="J22" s="6"/>
      <c r="K22" s="1"/>
      <c r="L22" s="6"/>
      <c r="M22" s="1"/>
      <c r="N22" s="6"/>
      <c r="O22" s="1"/>
      <c r="P22" s="5"/>
      <c r="Q22" s="1"/>
      <c r="R22" s="5"/>
    </row>
    <row r="23" spans="1:18" ht="12" customHeight="1" x14ac:dyDescent="0.2">
      <c r="A23" s="20" t="s">
        <v>14</v>
      </c>
      <c r="B23" s="21"/>
      <c r="C23" s="21"/>
      <c r="D23" s="21"/>
      <c r="E23" s="21"/>
      <c r="F23" s="21"/>
      <c r="G23" s="21"/>
      <c r="H23" s="5">
        <f>SUM(H12-H21)</f>
        <v>138465</v>
      </c>
      <c r="I23" s="1"/>
      <c r="J23" s="5">
        <f>SUM(J12-J21)</f>
        <v>271615</v>
      </c>
      <c r="K23" s="1"/>
      <c r="L23" s="5">
        <f>SUM(L12-L21)</f>
        <v>126294</v>
      </c>
      <c r="M23" s="1"/>
      <c r="N23" s="5">
        <f>SUM(N12-N21)</f>
        <v>158718</v>
      </c>
      <c r="O23" s="1"/>
      <c r="P23" s="5">
        <f>SUM(P12-P21)</f>
        <v>695092</v>
      </c>
      <c r="Q23" s="1"/>
      <c r="R23" s="5">
        <f>SUM(R12-R21)</f>
        <v>225778</v>
      </c>
    </row>
    <row r="24" spans="1:18" ht="5.25" customHeight="1" x14ac:dyDescent="0.2">
      <c r="A24" s="1"/>
      <c r="B24" s="1"/>
      <c r="C24" s="1"/>
      <c r="D24" s="1"/>
      <c r="E24" s="1"/>
      <c r="F24" s="1"/>
      <c r="G24" s="1"/>
      <c r="H24" s="9"/>
      <c r="I24" s="1"/>
      <c r="J24" s="10"/>
      <c r="K24" s="1"/>
      <c r="L24" s="10"/>
      <c r="M24" s="1"/>
      <c r="N24" s="10"/>
      <c r="O24" s="1"/>
      <c r="P24" s="10"/>
      <c r="Q24" s="1"/>
      <c r="R24" s="10"/>
    </row>
    <row r="25" spans="1:18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2" customHeight="1" x14ac:dyDescent="0.2">
      <c r="A26" s="17" t="s">
        <v>15</v>
      </c>
      <c r="B26" s="17"/>
      <c r="C26" s="17"/>
      <c r="D26" s="17"/>
      <c r="E26" s="17"/>
      <c r="F26" s="17"/>
      <c r="G26" s="17"/>
      <c r="H26" s="17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2" customHeight="1" x14ac:dyDescent="0.2">
      <c r="A27" s="1"/>
      <c r="B27" s="16" t="s">
        <v>17</v>
      </c>
      <c r="C27" s="16"/>
      <c r="D27" s="16"/>
      <c r="E27" s="16"/>
      <c r="F27" s="16"/>
      <c r="G27" s="1"/>
      <c r="H27" s="5">
        <v>0</v>
      </c>
      <c r="I27" s="1"/>
      <c r="J27" s="6">
        <v>0</v>
      </c>
      <c r="K27" s="1"/>
      <c r="L27" s="6">
        <v>6000</v>
      </c>
      <c r="M27" s="1"/>
      <c r="N27" s="6">
        <v>50000</v>
      </c>
      <c r="O27" s="1"/>
      <c r="P27" s="5">
        <f>SUM(H27:N27)</f>
        <v>56000</v>
      </c>
      <c r="Q27" s="1"/>
      <c r="R27" s="5">
        <v>20800</v>
      </c>
    </row>
    <row r="28" spans="1:18" ht="12" customHeight="1" x14ac:dyDescent="0.2">
      <c r="A28" s="1"/>
      <c r="B28" s="16" t="s">
        <v>27</v>
      </c>
      <c r="C28" s="16"/>
      <c r="D28" s="16"/>
      <c r="E28" s="16"/>
      <c r="F28" s="16"/>
      <c r="G28" s="1"/>
      <c r="H28" s="9">
        <v>-147222</v>
      </c>
      <c r="I28" s="1"/>
      <c r="J28" s="12">
        <v>-179242</v>
      </c>
      <c r="K28" s="1"/>
      <c r="L28" s="12">
        <v>0</v>
      </c>
      <c r="M28" s="1"/>
      <c r="N28" s="12">
        <v>0</v>
      </c>
      <c r="O28" s="1"/>
      <c r="P28" s="9">
        <f>SUM(H28:N28)</f>
        <v>-326464</v>
      </c>
      <c r="Q28" s="1"/>
      <c r="R28" s="9">
        <v>-266850</v>
      </c>
    </row>
    <row r="29" spans="1:18" ht="12" customHeight="1" x14ac:dyDescent="0.2">
      <c r="A29" s="17" t="s">
        <v>16</v>
      </c>
      <c r="B29" s="22"/>
      <c r="C29" s="22"/>
      <c r="D29" s="22"/>
      <c r="E29" s="22"/>
      <c r="F29" s="22"/>
      <c r="G29" s="22"/>
      <c r="H29" s="5"/>
      <c r="I29" s="1"/>
      <c r="J29" s="6"/>
      <c r="K29" s="1"/>
      <c r="L29" s="6"/>
      <c r="M29" s="1"/>
      <c r="N29" s="6"/>
      <c r="O29" s="1"/>
      <c r="P29" s="5"/>
      <c r="Q29" s="1"/>
      <c r="R29" s="5"/>
    </row>
    <row r="30" spans="1:18" ht="12" customHeight="1" x14ac:dyDescent="0.2">
      <c r="A30" s="22"/>
      <c r="B30" s="22"/>
      <c r="C30" s="22"/>
      <c r="D30" s="22"/>
      <c r="E30" s="22"/>
      <c r="F30" s="22"/>
      <c r="G30" s="22"/>
      <c r="H30" s="9">
        <f>SUM(H27:H28)</f>
        <v>-147222</v>
      </c>
      <c r="I30" s="1"/>
      <c r="J30" s="9">
        <f>SUM(J27:J28)</f>
        <v>-179242</v>
      </c>
      <c r="K30" s="1"/>
      <c r="L30" s="9">
        <f>SUM(L27:L28)</f>
        <v>6000</v>
      </c>
      <c r="M30" s="1"/>
      <c r="N30" s="9">
        <f>SUM(N27:N28)</f>
        <v>50000</v>
      </c>
      <c r="O30" s="1"/>
      <c r="P30" s="9">
        <f>SUM(P27:P28)</f>
        <v>-270464</v>
      </c>
      <c r="Q30" s="1"/>
      <c r="R30" s="9">
        <f>SUM(R27:R28)</f>
        <v>-246050</v>
      </c>
    </row>
    <row r="31" spans="1:18" ht="12" customHeight="1" x14ac:dyDescent="0.2">
      <c r="A31" s="11"/>
      <c r="B31" s="11"/>
      <c r="C31" s="11"/>
      <c r="D31" s="11"/>
      <c r="E31" s="11"/>
      <c r="F31" s="11"/>
      <c r="G31" s="11"/>
      <c r="H31" s="5"/>
      <c r="I31" s="1"/>
      <c r="J31" s="6"/>
      <c r="K31" s="1"/>
      <c r="L31" s="6"/>
      <c r="M31" s="1"/>
      <c r="N31" s="6"/>
      <c r="O31" s="1"/>
      <c r="P31" s="5"/>
      <c r="Q31" s="1"/>
      <c r="R31" s="5"/>
    </row>
    <row r="32" spans="1:18" ht="12" customHeight="1" x14ac:dyDescent="0.2">
      <c r="A32" s="21" t="s">
        <v>18</v>
      </c>
      <c r="B32" s="21"/>
      <c r="C32" s="21"/>
      <c r="D32" s="21"/>
      <c r="E32" s="21"/>
      <c r="F32" s="21"/>
      <c r="G32" s="21"/>
      <c r="H32" s="5">
        <f>SUM(H23+H30)</f>
        <v>-8757</v>
      </c>
      <c r="I32" s="1"/>
      <c r="J32" s="5">
        <f>SUM(J23+J30)</f>
        <v>92373</v>
      </c>
      <c r="K32" s="1"/>
      <c r="L32" s="5">
        <f>SUM(L23+L30)</f>
        <v>132294</v>
      </c>
      <c r="M32" s="1"/>
      <c r="N32" s="5">
        <f>SUM(N23+N30)</f>
        <v>208718</v>
      </c>
      <c r="O32" s="1"/>
      <c r="P32" s="5">
        <f>SUM(P23+P30)</f>
        <v>424628</v>
      </c>
      <c r="Q32" s="1"/>
      <c r="R32" s="5">
        <v>-35978</v>
      </c>
    </row>
    <row r="33" spans="1:18" ht="12" customHeight="1" x14ac:dyDescent="0.2">
      <c r="H33" s="5"/>
      <c r="I33" s="1"/>
      <c r="J33" s="6"/>
      <c r="K33" s="1"/>
      <c r="L33" s="6"/>
      <c r="M33" s="1"/>
      <c r="N33" s="6" t="s">
        <v>4</v>
      </c>
      <c r="O33" s="1"/>
      <c r="P33" s="5"/>
      <c r="Q33" s="1"/>
      <c r="R33" s="5"/>
    </row>
    <row r="34" spans="1:18" ht="12" customHeight="1" x14ac:dyDescent="0.2">
      <c r="A34" s="16" t="s">
        <v>22</v>
      </c>
      <c r="B34" s="21"/>
      <c r="C34" s="21"/>
      <c r="D34" s="21"/>
      <c r="E34" s="21"/>
      <c r="F34" s="21"/>
      <c r="G34" s="1"/>
      <c r="H34" s="9">
        <v>14500</v>
      </c>
      <c r="I34" s="1"/>
      <c r="J34" s="12">
        <v>-75500</v>
      </c>
      <c r="K34" s="1"/>
      <c r="L34" s="12">
        <v>-57500</v>
      </c>
      <c r="M34" s="1"/>
      <c r="N34" s="12">
        <v>-136500</v>
      </c>
      <c r="O34" s="1"/>
      <c r="P34" s="9">
        <f>SUM(H34:N34)</f>
        <v>-255000</v>
      </c>
      <c r="Q34" s="1"/>
      <c r="R34" s="9">
        <v>-289500</v>
      </c>
    </row>
    <row r="35" spans="1:18" ht="12" customHeight="1" x14ac:dyDescent="0.2">
      <c r="A35" s="1"/>
      <c r="B35" s="1"/>
      <c r="C35" s="2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2" customHeight="1" x14ac:dyDescent="0.2">
      <c r="A36" s="19" t="s">
        <v>21</v>
      </c>
      <c r="B36" s="19"/>
      <c r="C36" s="19"/>
      <c r="D36" s="19"/>
      <c r="E36" s="19"/>
      <c r="F36" s="2"/>
      <c r="G36" s="2"/>
      <c r="H36" s="5">
        <f>SUM(H32++H34)</f>
        <v>5743</v>
      </c>
      <c r="I36" s="1"/>
      <c r="J36" s="5">
        <f>SUM(J32++J34)</f>
        <v>16873</v>
      </c>
      <c r="K36" s="1"/>
      <c r="L36" s="5">
        <f>SUM(L32++L34)</f>
        <v>74794</v>
      </c>
      <c r="M36" s="1"/>
      <c r="N36" s="5">
        <f>SUM(N32++N34)</f>
        <v>72218</v>
      </c>
      <c r="O36" s="1"/>
      <c r="P36" s="5">
        <f>SUM(P32++P34)</f>
        <v>169628</v>
      </c>
      <c r="Q36" s="5">
        <v>-1122.95</v>
      </c>
      <c r="R36" s="5">
        <f>SUM(R32++R34)</f>
        <v>-325478</v>
      </c>
    </row>
    <row r="37" spans="1:18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2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</sheetData>
  <mergeCells count="22">
    <mergeCell ref="A36:E36"/>
    <mergeCell ref="A23:G23"/>
    <mergeCell ref="B28:F28"/>
    <mergeCell ref="B20:G20"/>
    <mergeCell ref="A34:F34"/>
    <mergeCell ref="A32:G32"/>
    <mergeCell ref="A29:G30"/>
    <mergeCell ref="A2:R2"/>
    <mergeCell ref="A1:S1"/>
    <mergeCell ref="A3:R3"/>
    <mergeCell ref="B27:F27"/>
    <mergeCell ref="A26:H26"/>
    <mergeCell ref="C21:F21"/>
    <mergeCell ref="B19:G19"/>
    <mergeCell ref="B18:G18"/>
    <mergeCell ref="B17:G17"/>
    <mergeCell ref="B16:G16"/>
    <mergeCell ref="A9:E9"/>
    <mergeCell ref="C12:G12"/>
    <mergeCell ref="A14:G14"/>
    <mergeCell ref="A10:G10"/>
    <mergeCell ref="B15:G15"/>
  </mergeCells>
  <phoneticPr fontId="1" type="noConversion"/>
  <pageMargins left="0.25" right="0.25" top="0.5" bottom="0.5" header="0" footer="0.5"/>
  <pageSetup fitToWidth="0" fitToHeight="0" pageOrder="overThenDown" orientation="landscape" r:id="rId1"/>
  <headerFooter alignWithMargins="0"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Jodie Jensen</cp:lastModifiedBy>
  <cp:lastPrinted>2025-12-11T18:13:30Z</cp:lastPrinted>
  <dcterms:created xsi:type="dcterms:W3CDTF">2005-05-02T18:53:26Z</dcterms:created>
  <dcterms:modified xsi:type="dcterms:W3CDTF">2025-12-11T18:13:43Z</dcterms:modified>
</cp:coreProperties>
</file>